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с перерасчетом по ТБО" sheetId="1" r:id="rId1"/>
    <sheet name="Лист1" sheetId="2" r:id="rId2"/>
  </sheets>
  <definedNames>
    <definedName name="_xlnm._FilterDatabase" localSheetId="0" hidden="1">'с перерасчетом по ТБО'!$A$1:$N$54</definedName>
  </definedNames>
  <calcPr fullCalcOnLoad="1"/>
</workbook>
</file>

<file path=xl/sharedStrings.xml><?xml version="1.0" encoding="utf-8"?>
<sst xmlns="http://schemas.openxmlformats.org/spreadsheetml/2006/main" count="79" uniqueCount="41">
  <si>
    <t>Статьи доходов</t>
  </si>
  <si>
    <t>Статьи расходов</t>
  </si>
  <si>
    <t xml:space="preserve">Начислено населению </t>
  </si>
  <si>
    <t>Очистка кровли, козырьков от снега</t>
  </si>
  <si>
    <t>Антонова 4</t>
  </si>
  <si>
    <t>Поступление от населения</t>
  </si>
  <si>
    <t>сумма, руб.</t>
  </si>
  <si>
    <t>1. Расходы по текущему ремонту и набору работ:</t>
  </si>
  <si>
    <t>3. Расходы по содержанию домового хозяйства и придомовой территории:</t>
  </si>
  <si>
    <t>Вывоз крупногабаритного мусора</t>
  </si>
  <si>
    <t>Итого стоимость услуг без НДС</t>
  </si>
  <si>
    <t>Итого стоимость услуг с НДС</t>
  </si>
  <si>
    <t>Уборка придомовой территории</t>
  </si>
  <si>
    <t>4. Общехозяйственные расходы</t>
  </si>
  <si>
    <t>6. Прочие расходы (услуги банка и т.д.)</t>
  </si>
  <si>
    <t xml:space="preserve"> </t>
  </si>
  <si>
    <t>Поступление от рекламы</t>
  </si>
  <si>
    <t xml:space="preserve">Поступление </t>
  </si>
  <si>
    <t>Задолженность на 01.01.2013г.</t>
  </si>
  <si>
    <t>сумма</t>
  </si>
  <si>
    <t>Сантехнические работы:смена труб ХВС, ГВС, ЦО, смена труб канализации, смена арматуры вентилей, сгонов, задвижек ХВС, ГВС, врезки в действующие сети водоснабжения, отопления</t>
  </si>
  <si>
    <t>Подготовка к зиме ( ремонт, смена задвижек, вентилей, труб, сгонов, изоляция труб, промывка, опрессовка системы ЦО и т.п.)</t>
  </si>
  <si>
    <t xml:space="preserve">Ремонт, окраска ограждений, детских площадок, бельевых, урн, контейнеров, конт площадок, дверей, досок объявлений, демонтаж </t>
  </si>
  <si>
    <t>2. Расходы по техническому обслуживанию, в т.ч. аварийно-ремонтные работы</t>
  </si>
  <si>
    <t>3.1. Услуги сторонних организаций:</t>
  </si>
  <si>
    <t>.- расходы по сбору, вывозу твердых бытовых отходов</t>
  </si>
  <si>
    <t>.-расходы по обследованию дымоходов и вентканалов</t>
  </si>
  <si>
    <t>.-расходы по дезинсекции, дератизации</t>
  </si>
  <si>
    <t>3.2. Услуги жилищных предприятий</t>
  </si>
  <si>
    <t>5. Расходы по начислению и сбору платежей за ЖКУ, управлению жилищном фондом:</t>
  </si>
  <si>
    <t>Финансовый результат (перерасход(-), неосвоение(+))</t>
  </si>
  <si>
    <t>Отчет о</t>
  </si>
  <si>
    <t xml:space="preserve"> стоимости работ по содержанию и ремонту общедомового имущества за 2013 г.</t>
  </si>
  <si>
    <t>Начислено за рекламу</t>
  </si>
  <si>
    <t>Задолженность на 01.01.2014г.</t>
  </si>
  <si>
    <t>Сальдо на 01.01.2013 г.</t>
  </si>
  <si>
    <t xml:space="preserve">Электромонтажные работы </t>
  </si>
  <si>
    <t>Техническое обслуживание приборов учета тепловой энергии</t>
  </si>
  <si>
    <t>Справочно.  В 2013г. в связи с отсутствием обращений жителей на протекание кровли, ремонт кровли не производился. Из-за снегопадов  выполнены работы по очистке кровли от снега не предусмотренные планом.Выполнены сантехнические работы на сумму 2475 руб., непредусмотренные планом, непредвиденные работы ( по заявкам жильцов) были по факту выполнены в меньшем объеме, работы выполнялись в рабочем порядке, при ежемесячном осмотре систем ЦО, ГВС. ХВС, канализации. При выполнении работ по подговке к зиме произведен больший объем работ по ремонту, чем запланировано, т.к. необходимость выполнения этих работ была определена при весеннем осмотре, при периодических осмотрах системы ЦО .Ремонтные работы, окраска контейнеров, конт площадки, ограждений по факту произведены с уменьшением затрат.  Финансовый результат за 2013г. - 53 242 руб. - создан резерв на ремонт лестничной клетки в соответствии с графиком производства работ.</t>
  </si>
  <si>
    <t>Перерасчет платы за содержание и ремонт жилого помещения исходя из норм накопления ТБО на 1 человека в размере 1 куб. метр за 2010-2011 гг.</t>
  </si>
  <si>
    <t>Финансовый результат (перерасход"-", неосвоение "+") с учетом перерасчета с НДС</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</si>
</sst>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41">
    <font>
      <sz val="10"/>
      <name val="Arial"/>
      <family val="0"/>
    </font>
    <font>
      <b/>
      <sz val="9"/>
      <name val="Arial"/>
      <family val="2"/>
    </font>
    <font>
      <sz val="9"/>
      <name val="Arial"/>
      <family val="2"/>
    </font>
    <font>
      <i/>
      <sz val="9"/>
      <name val="Arial"/>
      <family val="2"/>
    </font>
    <font>
      <sz val="9"/>
      <name val="Times New Roman"/>
      <family val="1"/>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32" borderId="0" applyNumberFormat="0" applyBorder="0" applyAlignment="0" applyProtection="0"/>
  </cellStyleXfs>
  <cellXfs count="27">
    <xf numFmtId="0" fontId="0" fillId="0" borderId="0" xfId="0" applyAlignment="1">
      <alignment/>
    </xf>
    <xf numFmtId="1" fontId="2" fillId="0" borderId="0" xfId="0" applyNumberFormat="1" applyFont="1" applyFill="1" applyAlignment="1">
      <alignment horizontal="center"/>
    </xf>
    <xf numFmtId="1" fontId="1" fillId="0" borderId="0" xfId="0" applyNumberFormat="1" applyFont="1" applyFill="1" applyAlignment="1">
      <alignment horizontal="center"/>
    </xf>
    <xf numFmtId="1" fontId="3" fillId="0" borderId="0" xfId="0" applyNumberFormat="1"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center"/>
    </xf>
    <xf numFmtId="0" fontId="4" fillId="0" borderId="0" xfId="0" applyFont="1" applyFill="1" applyAlignment="1">
      <alignment horizontal="center" vertical="top" wrapText="1"/>
    </xf>
    <xf numFmtId="0" fontId="4" fillId="0" borderId="0" xfId="0" applyFont="1" applyFill="1" applyBorder="1" applyAlignment="1">
      <alignment horizontal="center"/>
    </xf>
    <xf numFmtId="0" fontId="4" fillId="0" borderId="0" xfId="0" applyFont="1" applyFill="1" applyBorder="1" applyAlignment="1">
      <alignment horizontal="center" vertical="center" wrapText="1"/>
    </xf>
    <xf numFmtId="0" fontId="4" fillId="0" borderId="10" xfId="0" applyFont="1" applyFill="1" applyBorder="1" applyAlignment="1">
      <alignment horizontal="left" vertical="top" wrapText="1"/>
    </xf>
    <xf numFmtId="1" fontId="4" fillId="0" borderId="10" xfId="0" applyNumberFormat="1" applyFont="1" applyFill="1" applyBorder="1" applyAlignment="1">
      <alignment horizontal="center"/>
    </xf>
    <xf numFmtId="0" fontId="5" fillId="0" borderId="10" xfId="0" applyFont="1" applyFill="1" applyBorder="1" applyAlignment="1">
      <alignment horizontal="left" vertical="top" wrapText="1"/>
    </xf>
    <xf numFmtId="1" fontId="5" fillId="0" borderId="10" xfId="0" applyNumberFormat="1" applyFont="1" applyFill="1" applyBorder="1" applyAlignment="1">
      <alignment horizontal="center"/>
    </xf>
    <xf numFmtId="1" fontId="5" fillId="0" borderId="10" xfId="0" applyNumberFormat="1" applyFont="1" applyFill="1" applyBorder="1" applyAlignment="1">
      <alignment horizontal="left" vertical="top" wrapText="1"/>
    </xf>
    <xf numFmtId="1" fontId="4" fillId="0" borderId="10" xfId="0" applyNumberFormat="1" applyFont="1" applyFill="1" applyBorder="1" applyAlignment="1">
      <alignment horizontal="left" vertical="top" wrapText="1"/>
    </xf>
    <xf numFmtId="2" fontId="4" fillId="0" borderId="10" xfId="0" applyNumberFormat="1" applyFont="1" applyFill="1" applyBorder="1" applyAlignment="1">
      <alignment horizontal="left" vertical="top" wrapText="1"/>
    </xf>
    <xf numFmtId="0" fontId="4" fillId="0" borderId="11" xfId="0" applyFont="1" applyFill="1" applyBorder="1" applyAlignment="1">
      <alignment horizontal="left" vertical="top" wrapText="1"/>
    </xf>
    <xf numFmtId="0" fontId="5" fillId="0" borderId="11" xfId="0" applyFont="1" applyFill="1" applyBorder="1" applyAlignment="1">
      <alignment horizontal="left" vertical="top" wrapText="1"/>
    </xf>
    <xf numFmtId="1" fontId="4" fillId="0" borderId="12" xfId="0" applyNumberFormat="1" applyFont="1" applyFill="1" applyBorder="1" applyAlignment="1">
      <alignment horizontal="left" vertical="top" wrapText="1"/>
    </xf>
    <xf numFmtId="1" fontId="4" fillId="0" borderId="12" xfId="0" applyNumberFormat="1" applyFont="1" applyFill="1" applyBorder="1" applyAlignment="1">
      <alignment horizontal="center"/>
    </xf>
    <xf numFmtId="0" fontId="4" fillId="0" borderId="0" xfId="0" applyFont="1" applyFill="1" applyBorder="1" applyAlignment="1">
      <alignment horizontal="left" vertical="top" wrapText="1"/>
    </xf>
    <xf numFmtId="2" fontId="4" fillId="0" borderId="0" xfId="0" applyNumberFormat="1" applyFont="1" applyFill="1" applyBorder="1" applyAlignment="1">
      <alignment horizontal="center"/>
    </xf>
    <xf numFmtId="2" fontId="4" fillId="0" borderId="0" xfId="0" applyNumberFormat="1" applyFont="1" applyFill="1" applyBorder="1" applyAlignment="1">
      <alignment horizontal="left" vertical="top" wrapText="1"/>
    </xf>
    <xf numFmtId="1" fontId="4" fillId="0" borderId="0" xfId="0" applyNumberFormat="1" applyFont="1" applyFill="1" applyBorder="1" applyAlignment="1">
      <alignment horizontal="left" vertical="top" wrapText="1"/>
    </xf>
    <xf numFmtId="1" fontId="4" fillId="0" borderId="0" xfId="0" applyNumberFormat="1" applyFont="1" applyFill="1" applyBorder="1" applyAlignment="1">
      <alignment horizontal="center"/>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4"/>
  <sheetViews>
    <sheetView tabSelected="1" zoomScalePageLayoutView="0" workbookViewId="0" topLeftCell="A25">
      <selection activeCell="A39" sqref="A39:B39"/>
    </sheetView>
  </sheetViews>
  <sheetFormatPr defaultColWidth="9.140625" defaultRowHeight="12.75"/>
  <cols>
    <col min="1" max="1" width="67.7109375" style="4" customWidth="1"/>
    <col min="2" max="2" width="17.8515625" style="5" customWidth="1"/>
    <col min="3" max="16384" width="9.140625" style="1" customWidth="1"/>
  </cols>
  <sheetData>
    <row r="1" ht="12">
      <c r="A1" s="4" t="s">
        <v>15</v>
      </c>
    </row>
    <row r="2" spans="1:2" ht="15.75" customHeight="1">
      <c r="A2" s="6" t="s">
        <v>31</v>
      </c>
      <c r="B2" s="7"/>
    </row>
    <row r="3" spans="1:2" ht="13.5" customHeight="1">
      <c r="A3" s="6" t="s">
        <v>32</v>
      </c>
      <c r="B3" s="8" t="s">
        <v>4</v>
      </c>
    </row>
    <row r="4" spans="1:2" s="2" customFormat="1" ht="15.75" customHeight="1">
      <c r="A4" s="9" t="s">
        <v>0</v>
      </c>
      <c r="B4" s="10" t="s">
        <v>6</v>
      </c>
    </row>
    <row r="5" spans="1:2" ht="12">
      <c r="A5" s="11" t="s">
        <v>18</v>
      </c>
      <c r="B5" s="12">
        <v>-502</v>
      </c>
    </row>
    <row r="6" spans="1:2" ht="12">
      <c r="A6" s="9" t="s">
        <v>2</v>
      </c>
      <c r="B6" s="10">
        <v>416823</v>
      </c>
    </row>
    <row r="7" spans="1:2" ht="12">
      <c r="A7" s="9" t="s">
        <v>5</v>
      </c>
      <c r="B7" s="10">
        <v>407196</v>
      </c>
    </row>
    <row r="8" spans="1:2" s="2" customFormat="1" ht="12">
      <c r="A8" s="9" t="s">
        <v>33</v>
      </c>
      <c r="B8" s="10">
        <v>1485</v>
      </c>
    </row>
    <row r="9" spans="1:2" s="2" customFormat="1" ht="12">
      <c r="A9" s="9" t="s">
        <v>16</v>
      </c>
      <c r="B9" s="10">
        <v>1362</v>
      </c>
    </row>
    <row r="10" spans="1:2" ht="12">
      <c r="A10" s="9" t="s">
        <v>17</v>
      </c>
      <c r="B10" s="10">
        <v>408558</v>
      </c>
    </row>
    <row r="11" spans="1:2" ht="12">
      <c r="A11" s="13" t="s">
        <v>34</v>
      </c>
      <c r="B11" s="12">
        <v>9248</v>
      </c>
    </row>
    <row r="12" spans="1:2" ht="12">
      <c r="A12" s="9"/>
      <c r="B12" s="10"/>
    </row>
    <row r="13" spans="1:2" ht="12">
      <c r="A13" s="9" t="s">
        <v>1</v>
      </c>
      <c r="B13" s="10" t="s">
        <v>19</v>
      </c>
    </row>
    <row r="14" spans="1:2" ht="12">
      <c r="A14" s="11" t="s">
        <v>35</v>
      </c>
      <c r="B14" s="12">
        <v>-46733</v>
      </c>
    </row>
    <row r="15" spans="1:2" s="3" customFormat="1" ht="12">
      <c r="A15" s="11" t="s">
        <v>7</v>
      </c>
      <c r="B15" s="12">
        <f>SUM(B16:B21)</f>
        <v>58379</v>
      </c>
    </row>
    <row r="16" spans="1:2" ht="12">
      <c r="A16" s="9" t="s">
        <v>3</v>
      </c>
      <c r="B16" s="10">
        <v>3239</v>
      </c>
    </row>
    <row r="17" spans="1:2" ht="36">
      <c r="A17" s="14" t="s">
        <v>20</v>
      </c>
      <c r="B17" s="10">
        <v>2475</v>
      </c>
    </row>
    <row r="18" spans="1:2" ht="24">
      <c r="A18" s="9" t="s">
        <v>21</v>
      </c>
      <c r="B18" s="10">
        <v>38526</v>
      </c>
    </row>
    <row r="19" spans="1:2" ht="24">
      <c r="A19" s="9" t="s">
        <v>22</v>
      </c>
      <c r="B19" s="10">
        <v>1874</v>
      </c>
    </row>
    <row r="20" spans="1:2" ht="12">
      <c r="A20" s="15" t="s">
        <v>36</v>
      </c>
      <c r="B20" s="10">
        <v>4957</v>
      </c>
    </row>
    <row r="21" spans="1:2" ht="12">
      <c r="A21" s="9" t="s">
        <v>37</v>
      </c>
      <c r="B21" s="10">
        <v>7308</v>
      </c>
    </row>
    <row r="22" spans="1:2" ht="12">
      <c r="A22" s="11" t="s">
        <v>23</v>
      </c>
      <c r="B22" s="12">
        <v>16616</v>
      </c>
    </row>
    <row r="23" spans="1:2" ht="12">
      <c r="A23" s="11" t="s">
        <v>8</v>
      </c>
      <c r="B23" s="12">
        <f>B24+B28</f>
        <v>102456</v>
      </c>
    </row>
    <row r="24" spans="1:2" ht="12">
      <c r="A24" s="9" t="s">
        <v>24</v>
      </c>
      <c r="B24" s="10">
        <f>SUM(B25:B27)</f>
        <v>41320</v>
      </c>
    </row>
    <row r="25" spans="1:2" ht="12">
      <c r="A25" s="9" t="s">
        <v>25</v>
      </c>
      <c r="B25" s="10">
        <v>22823</v>
      </c>
    </row>
    <row r="26" spans="1:2" ht="12">
      <c r="A26" s="9" t="s">
        <v>26</v>
      </c>
      <c r="B26" s="10">
        <v>13306</v>
      </c>
    </row>
    <row r="27" spans="1:2" ht="12">
      <c r="A27" s="9" t="s">
        <v>27</v>
      </c>
      <c r="B27" s="10">
        <v>5191</v>
      </c>
    </row>
    <row r="28" spans="1:2" ht="12">
      <c r="A28" s="9" t="s">
        <v>28</v>
      </c>
      <c r="B28" s="10">
        <f>SUM(B29:B30)</f>
        <v>61136</v>
      </c>
    </row>
    <row r="29" spans="1:2" ht="12">
      <c r="A29" s="9" t="s">
        <v>12</v>
      </c>
      <c r="B29" s="10">
        <v>43640</v>
      </c>
    </row>
    <row r="30" spans="1:2" ht="12">
      <c r="A30" s="9" t="s">
        <v>9</v>
      </c>
      <c r="B30" s="10">
        <v>17496</v>
      </c>
    </row>
    <row r="31" spans="1:2" ht="12">
      <c r="A31" s="11" t="s">
        <v>13</v>
      </c>
      <c r="B31" s="12">
        <v>16711</v>
      </c>
    </row>
    <row r="32" spans="1:2" ht="24">
      <c r="A32" s="11" t="s">
        <v>29</v>
      </c>
      <c r="B32" s="12">
        <v>63675</v>
      </c>
    </row>
    <row r="33" spans="1:2" ht="12">
      <c r="A33" s="11" t="s">
        <v>14</v>
      </c>
      <c r="B33" s="12">
        <v>3674</v>
      </c>
    </row>
    <row r="34" spans="1:2" ht="12">
      <c r="A34" s="16" t="s">
        <v>10</v>
      </c>
      <c r="B34" s="10">
        <f>B15+B22+B23+B31+B32+B33</f>
        <v>261511</v>
      </c>
    </row>
    <row r="35" spans="1:2" ht="12">
      <c r="A35" s="17" t="s">
        <v>11</v>
      </c>
      <c r="B35" s="12">
        <f>B34*1.18</f>
        <v>308582.98</v>
      </c>
    </row>
    <row r="36" spans="1:2" ht="12">
      <c r="A36" s="18" t="s">
        <v>30</v>
      </c>
      <c r="B36" s="19">
        <f>B10+B14-B35</f>
        <v>53242.02000000002</v>
      </c>
    </row>
    <row r="37" spans="1:2" ht="24">
      <c r="A37" s="18" t="s">
        <v>39</v>
      </c>
      <c r="B37" s="19">
        <v>18458.28</v>
      </c>
    </row>
    <row r="38" spans="1:2" ht="12">
      <c r="A38" s="18" t="s">
        <v>40</v>
      </c>
      <c r="B38" s="10">
        <f>B36+B37</f>
        <v>71700.30000000002</v>
      </c>
    </row>
    <row r="39" spans="1:2" ht="12.75" customHeight="1">
      <c r="A39" s="25"/>
      <c r="B39" s="26"/>
    </row>
    <row r="40" spans="1:2" ht="12">
      <c r="A40" s="20"/>
      <c r="B40" s="7"/>
    </row>
    <row r="41" spans="1:2" ht="12">
      <c r="A41" s="20"/>
      <c r="B41" s="7"/>
    </row>
    <row r="42" spans="1:2" ht="12">
      <c r="A42" s="23"/>
      <c r="B42" s="24"/>
    </row>
    <row r="43" spans="1:2" ht="12">
      <c r="A43" s="20"/>
      <c r="B43" s="7"/>
    </row>
    <row r="44" spans="1:2" ht="12">
      <c r="A44" s="20"/>
      <c r="B44" s="7"/>
    </row>
    <row r="45" spans="1:2" ht="12">
      <c r="A45" s="20"/>
      <c r="B45" s="21"/>
    </row>
    <row r="46" spans="1:2" ht="12">
      <c r="A46" s="20"/>
      <c r="B46" s="24"/>
    </row>
    <row r="47" spans="1:2" ht="12">
      <c r="A47" s="20"/>
      <c r="B47" s="7"/>
    </row>
    <row r="48" spans="1:2" ht="12">
      <c r="A48" s="20"/>
      <c r="B48" s="7"/>
    </row>
    <row r="49" spans="1:2" ht="12">
      <c r="A49" s="20"/>
      <c r="B49" s="21"/>
    </row>
    <row r="50" spans="1:2" ht="12">
      <c r="A50" s="20"/>
      <c r="B50" s="7"/>
    </row>
    <row r="51" spans="1:2" ht="12">
      <c r="A51" s="20"/>
      <c r="B51" s="7"/>
    </row>
    <row r="52" spans="1:2" ht="12">
      <c r="A52" s="20"/>
      <c r="B52" s="7"/>
    </row>
    <row r="53" spans="1:2" ht="12">
      <c r="A53" s="20"/>
      <c r="B53" s="7"/>
    </row>
    <row r="54" spans="1:2" ht="12">
      <c r="A54" s="20"/>
      <c r="B54" s="7"/>
    </row>
  </sheetData>
  <sheetProtection/>
  <autoFilter ref="A1:N54"/>
  <mergeCells count="1">
    <mergeCell ref="A39:B39"/>
  </mergeCells>
  <printOptions/>
  <pageMargins left="0" right="0" top="0"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53"/>
  <sheetViews>
    <sheetView zoomScalePageLayoutView="0" workbookViewId="0" topLeftCell="A31">
      <selection activeCell="A55" sqref="A55"/>
    </sheetView>
  </sheetViews>
  <sheetFormatPr defaultColWidth="9.140625" defaultRowHeight="12.75"/>
  <cols>
    <col min="1" max="1" width="67.7109375" style="4" customWidth="1"/>
    <col min="2" max="2" width="17.8515625" style="5" customWidth="1"/>
    <col min="3" max="16384" width="9.140625" style="1" customWidth="1"/>
  </cols>
  <sheetData>
    <row r="1" ht="12">
      <c r="A1" s="4" t="s">
        <v>15</v>
      </c>
    </row>
    <row r="2" spans="1:2" ht="15.75" customHeight="1">
      <c r="A2" s="6" t="s">
        <v>31</v>
      </c>
      <c r="B2" s="7"/>
    </row>
    <row r="3" spans="1:2" ht="13.5" customHeight="1">
      <c r="A3" s="6" t="s">
        <v>32</v>
      </c>
      <c r="B3" s="8" t="s">
        <v>4</v>
      </c>
    </row>
    <row r="4" spans="1:2" s="2" customFormat="1" ht="15.75" customHeight="1">
      <c r="A4" s="9" t="s">
        <v>0</v>
      </c>
      <c r="B4" s="10" t="s">
        <v>6</v>
      </c>
    </row>
    <row r="5" spans="1:2" ht="12">
      <c r="A5" s="11" t="s">
        <v>18</v>
      </c>
      <c r="B5" s="12">
        <v>-502</v>
      </c>
    </row>
    <row r="6" spans="1:2" ht="12">
      <c r="A6" s="9" t="s">
        <v>2</v>
      </c>
      <c r="B6" s="10">
        <v>416823</v>
      </c>
    </row>
    <row r="7" spans="1:2" ht="12">
      <c r="A7" s="9" t="s">
        <v>5</v>
      </c>
      <c r="B7" s="10">
        <v>407196</v>
      </c>
    </row>
    <row r="8" spans="1:2" s="2" customFormat="1" ht="12">
      <c r="A8" s="9" t="s">
        <v>33</v>
      </c>
      <c r="B8" s="10">
        <v>1485</v>
      </c>
    </row>
    <row r="9" spans="1:2" s="2" customFormat="1" ht="12">
      <c r="A9" s="9" t="s">
        <v>16</v>
      </c>
      <c r="B9" s="10">
        <v>1362</v>
      </c>
    </row>
    <row r="10" spans="1:2" ht="12">
      <c r="A10" s="9" t="s">
        <v>17</v>
      </c>
      <c r="B10" s="10">
        <v>408558</v>
      </c>
    </row>
    <row r="11" spans="1:2" ht="12">
      <c r="A11" s="13" t="s">
        <v>34</v>
      </c>
      <c r="B11" s="12">
        <v>9248</v>
      </c>
    </row>
    <row r="12" spans="1:2" ht="12">
      <c r="A12" s="9"/>
      <c r="B12" s="10"/>
    </row>
    <row r="13" spans="1:2" ht="12">
      <c r="A13" s="9" t="s">
        <v>1</v>
      </c>
      <c r="B13" s="10" t="s">
        <v>19</v>
      </c>
    </row>
    <row r="14" spans="1:2" ht="12">
      <c r="A14" s="11" t="s">
        <v>35</v>
      </c>
      <c r="B14" s="12">
        <v>-46733</v>
      </c>
    </row>
    <row r="15" spans="1:2" s="3" customFormat="1" ht="12">
      <c r="A15" s="11" t="s">
        <v>7</v>
      </c>
      <c r="B15" s="12">
        <f>SUM(B16:B21)</f>
        <v>58379</v>
      </c>
    </row>
    <row r="16" spans="1:2" ht="12">
      <c r="A16" s="9" t="s">
        <v>3</v>
      </c>
      <c r="B16" s="10">
        <v>3239</v>
      </c>
    </row>
    <row r="17" spans="1:2" ht="36">
      <c r="A17" s="14" t="s">
        <v>20</v>
      </c>
      <c r="B17" s="10">
        <v>2475</v>
      </c>
    </row>
    <row r="18" spans="1:2" ht="24">
      <c r="A18" s="9" t="s">
        <v>21</v>
      </c>
      <c r="B18" s="10">
        <v>38526</v>
      </c>
    </row>
    <row r="19" spans="1:2" ht="24">
      <c r="A19" s="9" t="s">
        <v>22</v>
      </c>
      <c r="B19" s="10">
        <v>1874</v>
      </c>
    </row>
    <row r="20" spans="1:2" ht="12">
      <c r="A20" s="15" t="s">
        <v>36</v>
      </c>
      <c r="B20" s="10">
        <v>4957</v>
      </c>
    </row>
    <row r="21" spans="1:2" ht="12">
      <c r="A21" s="9" t="s">
        <v>37</v>
      </c>
      <c r="B21" s="10">
        <v>7308</v>
      </c>
    </row>
    <row r="22" spans="1:2" ht="12">
      <c r="A22" s="11" t="s">
        <v>23</v>
      </c>
      <c r="B22" s="12">
        <v>16616</v>
      </c>
    </row>
    <row r="23" spans="1:2" ht="12">
      <c r="A23" s="11" t="s">
        <v>8</v>
      </c>
      <c r="B23" s="12">
        <f>B24+B28</f>
        <v>102456</v>
      </c>
    </row>
    <row r="24" spans="1:2" ht="12">
      <c r="A24" s="9" t="s">
        <v>24</v>
      </c>
      <c r="B24" s="10">
        <f>SUM(B25:B27)</f>
        <v>41320</v>
      </c>
    </row>
    <row r="25" spans="1:2" ht="12">
      <c r="A25" s="9" t="s">
        <v>25</v>
      </c>
      <c r="B25" s="10">
        <v>22823</v>
      </c>
    </row>
    <row r="26" spans="1:2" ht="12">
      <c r="A26" s="9" t="s">
        <v>26</v>
      </c>
      <c r="B26" s="10">
        <v>13306</v>
      </c>
    </row>
    <row r="27" spans="1:2" ht="12">
      <c r="A27" s="9" t="s">
        <v>27</v>
      </c>
      <c r="B27" s="10">
        <v>5191</v>
      </c>
    </row>
    <row r="28" spans="1:2" ht="12">
      <c r="A28" s="9" t="s">
        <v>28</v>
      </c>
      <c r="B28" s="10">
        <f>SUM(B29:B30)</f>
        <v>61136</v>
      </c>
    </row>
    <row r="29" spans="1:2" ht="12">
      <c r="A29" s="9" t="s">
        <v>12</v>
      </c>
      <c r="B29" s="10">
        <v>43640</v>
      </c>
    </row>
    <row r="30" spans="1:2" ht="12">
      <c r="A30" s="9" t="s">
        <v>9</v>
      </c>
      <c r="B30" s="10">
        <v>17496</v>
      </c>
    </row>
    <row r="31" spans="1:2" ht="12">
      <c r="A31" s="11" t="s">
        <v>13</v>
      </c>
      <c r="B31" s="12">
        <v>16711</v>
      </c>
    </row>
    <row r="32" spans="1:2" ht="24">
      <c r="A32" s="11" t="s">
        <v>29</v>
      </c>
      <c r="B32" s="12">
        <v>63675</v>
      </c>
    </row>
    <row r="33" spans="1:2" ht="12">
      <c r="A33" s="11" t="s">
        <v>14</v>
      </c>
      <c r="B33" s="12">
        <v>3674</v>
      </c>
    </row>
    <row r="34" spans="1:2" ht="12">
      <c r="A34" s="16" t="s">
        <v>10</v>
      </c>
      <c r="B34" s="10">
        <f>B15+B22+B23+B31+B32+B33</f>
        <v>261511</v>
      </c>
    </row>
    <row r="35" spans="1:2" ht="12">
      <c r="A35" s="17" t="s">
        <v>11</v>
      </c>
      <c r="B35" s="12">
        <f>B34*1.18</f>
        <v>308582.98</v>
      </c>
    </row>
    <row r="36" spans="1:2" ht="12">
      <c r="A36" s="18" t="s">
        <v>30</v>
      </c>
      <c r="B36" s="19">
        <f>B10+B14-B35</f>
        <v>53242.02000000002</v>
      </c>
    </row>
    <row r="37" spans="1:2" ht="12">
      <c r="A37" s="20"/>
      <c r="B37" s="21"/>
    </row>
    <row r="38" spans="1:2" ht="113.25" customHeight="1">
      <c r="A38" s="25" t="s">
        <v>38</v>
      </c>
      <c r="B38" s="26"/>
    </row>
    <row r="39" spans="1:2" ht="12">
      <c r="A39" s="22"/>
      <c r="B39" s="21"/>
    </row>
    <row r="40" spans="1:2" ht="12">
      <c r="A40" s="20"/>
      <c r="B40" s="7"/>
    </row>
    <row r="41" spans="1:2" ht="12">
      <c r="A41" s="23"/>
      <c r="B41" s="24"/>
    </row>
    <row r="42" spans="1:2" ht="12">
      <c r="A42" s="20"/>
      <c r="B42" s="7"/>
    </row>
    <row r="43" spans="1:2" ht="12">
      <c r="A43" s="20"/>
      <c r="B43" s="7"/>
    </row>
    <row r="44" spans="1:2" ht="12">
      <c r="A44" s="20"/>
      <c r="B44" s="21"/>
    </row>
    <row r="45" spans="1:2" ht="12">
      <c r="A45" s="20"/>
      <c r="B45" s="24"/>
    </row>
    <row r="46" spans="1:2" ht="12">
      <c r="A46" s="20"/>
      <c r="B46" s="7"/>
    </row>
    <row r="47" spans="1:2" ht="12">
      <c r="A47" s="20"/>
      <c r="B47" s="7"/>
    </row>
    <row r="48" spans="1:2" ht="12">
      <c r="A48" s="20"/>
      <c r="B48" s="21"/>
    </row>
    <row r="49" spans="1:2" ht="12">
      <c r="A49" s="20"/>
      <c r="B49" s="7"/>
    </row>
    <row r="50" spans="1:2" ht="12">
      <c r="A50" s="20"/>
      <c r="B50" s="7"/>
    </row>
    <row r="51" spans="1:2" ht="12">
      <c r="A51" s="20"/>
      <c r="B51" s="7"/>
    </row>
    <row r="52" spans="1:2" ht="12">
      <c r="A52" s="20"/>
      <c r="B52" s="7"/>
    </row>
    <row r="53" spans="1:2" ht="12">
      <c r="A53" s="20"/>
      <c r="B53" s="7"/>
    </row>
  </sheetData>
  <sheetProtection/>
  <mergeCells count="1">
    <mergeCell ref="A38:B3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plan2</cp:lastModifiedBy>
  <cp:lastPrinted>2014-03-07T08:31:46Z</cp:lastPrinted>
  <dcterms:created xsi:type="dcterms:W3CDTF">1996-10-08T23:32:33Z</dcterms:created>
  <dcterms:modified xsi:type="dcterms:W3CDTF">2014-08-18T03:00:55Z</dcterms:modified>
  <cp:category/>
  <cp:version/>
  <cp:contentType/>
  <cp:contentStatus/>
</cp:coreProperties>
</file>